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<sst xmlns="http://schemas.openxmlformats.org/spreadsheetml/2006/main" count="48" uniqueCount="38">
  <si>
    <t>Method 1: Measure Mass and Calculate the Volume</t>
  </si>
  <si>
    <t>Object Identification Key</t>
  </si>
  <si>
    <t>Height (m)</t>
  </si>
  <si>
    <t>Diameter (m)</t>
  </si>
  <si>
    <r>
      <t>Volume (m</t>
    </r>
    <r>
      <rPr>
        <rFont val="Times New Roman"/>
        <b/>
        <color rgb="FF000000"/>
        <sz val="11.0"/>
        <vertAlign val="superscript"/>
      </rPr>
      <t>3</t>
    </r>
    <r>
      <rPr>
        <rFont val="Times New Roman"/>
        <b/>
        <color rgb="FF000000"/>
        <sz val="11.0"/>
      </rPr>
      <t>)</t>
    </r>
  </si>
  <si>
    <t>Mass (kg)</t>
  </si>
  <si>
    <r>
      <t>ρ meas (kg/m</t>
    </r>
    <r>
      <rPr>
        <rFont val="Times New Roman"/>
        <b/>
        <color rgb="FF000000"/>
        <sz val="11.0"/>
        <vertAlign val="superscript"/>
      </rPr>
      <t>3</t>
    </r>
    <r>
      <rPr>
        <rFont val="Times New Roman"/>
        <b/>
        <color rgb="FF000000"/>
        <sz val="11.0"/>
      </rPr>
      <t>)</t>
    </r>
  </si>
  <si>
    <r>
      <t>ρ acc (kg/m</t>
    </r>
    <r>
      <rPr>
        <rFont val="Times New Roman"/>
        <b/>
        <color rgb="FF000000"/>
        <sz val="11.0"/>
        <vertAlign val="superscript"/>
      </rPr>
      <t>3</t>
    </r>
    <r>
      <rPr>
        <rFont val="Times New Roman"/>
        <b/>
        <color rgb="FF000000"/>
        <sz val="11.0"/>
      </rPr>
      <t>)</t>
    </r>
  </si>
  <si>
    <t>% error</t>
  </si>
  <si>
    <t>Letter</t>
  </si>
  <si>
    <t>Sample</t>
  </si>
  <si>
    <r>
      <t>Density (kg/m</t>
    </r>
    <r>
      <rPr>
        <rFont val="Times New Roman"/>
        <b/>
        <color rgb="FF000000"/>
        <sz val="11.0"/>
        <vertAlign val="superscript"/>
      </rPr>
      <t>3</t>
    </r>
    <r>
      <rPr>
        <rFont val="Times New Roman"/>
        <b/>
        <color rgb="FF000000"/>
        <sz val="11.0"/>
      </rPr>
      <t>)</t>
    </r>
  </si>
  <si>
    <t>Object A</t>
  </si>
  <si>
    <t>A</t>
  </si>
  <si>
    <t>Zinc</t>
  </si>
  <si>
    <t>Object B</t>
  </si>
  <si>
    <t>B</t>
  </si>
  <si>
    <t>Aluminum</t>
  </si>
  <si>
    <t>Object D</t>
  </si>
  <si>
    <t>C</t>
  </si>
  <si>
    <t xml:space="preserve">Stainless Steel </t>
  </si>
  <si>
    <t>D</t>
  </si>
  <si>
    <t>Copper</t>
  </si>
  <si>
    <t>Method 2: Measure Mass and Volume</t>
  </si>
  <si>
    <t>Water</t>
  </si>
  <si>
    <t>V water 1 (ml)</t>
  </si>
  <si>
    <t>V water 2 (ml)</t>
  </si>
  <si>
    <t>V sample (ml)</t>
  </si>
  <si>
    <r>
      <t>V meas (m</t>
    </r>
    <r>
      <rPr>
        <rFont val="Times New Roman"/>
        <b/>
        <color rgb="FF000000"/>
        <sz val="11.0"/>
        <vertAlign val="superscript"/>
      </rPr>
      <t>3</t>
    </r>
    <r>
      <rPr>
        <rFont val="Times New Roman"/>
        <b/>
        <color rgb="FF000000"/>
        <sz val="11.0"/>
      </rPr>
      <t>)</t>
    </r>
  </si>
  <si>
    <r>
      <t>ρ meas (kg/m</t>
    </r>
    <r>
      <rPr>
        <rFont val="Times New Roman"/>
        <b/>
        <color rgb="FF000000"/>
        <sz val="11.0"/>
        <vertAlign val="superscript"/>
      </rPr>
      <t>3</t>
    </r>
    <r>
      <rPr>
        <rFont val="Times New Roman"/>
        <b/>
        <color rgb="FF000000"/>
        <sz val="11.0"/>
      </rPr>
      <t>)</t>
    </r>
  </si>
  <si>
    <r>
      <t>ρ acc (kg/m</t>
    </r>
    <r>
      <rPr>
        <rFont val="Times New Roman"/>
        <b/>
        <color rgb="FF000000"/>
        <sz val="11.0"/>
        <vertAlign val="superscript"/>
      </rPr>
      <t>3</t>
    </r>
    <r>
      <rPr>
        <rFont val="Times New Roman"/>
        <b/>
        <color rgb="FF000000"/>
        <sz val="11.0"/>
      </rPr>
      <t>)</t>
    </r>
  </si>
  <si>
    <t>Method 3: Specific Gravity</t>
  </si>
  <si>
    <t>Mass' (kg)</t>
  </si>
  <si>
    <r>
      <t>ρ meas (kg/m</t>
    </r>
    <r>
      <rPr>
        <rFont val="Times New Roman"/>
        <b/>
        <color rgb="FF000000"/>
        <sz val="11.0"/>
        <vertAlign val="superscript"/>
      </rPr>
      <t>3</t>
    </r>
    <r>
      <rPr>
        <rFont val="Times New Roman"/>
        <b/>
        <color rgb="FF000000"/>
        <sz val="11.0"/>
      </rPr>
      <t>)</t>
    </r>
  </si>
  <si>
    <r>
      <t>ρ acc (kg/m</t>
    </r>
    <r>
      <rPr>
        <rFont val="Times New Roman"/>
        <b/>
        <color rgb="FF000000"/>
        <sz val="11.0"/>
        <vertAlign val="superscript"/>
      </rPr>
      <t>3</t>
    </r>
    <r>
      <rPr>
        <rFont val="Times New Roman"/>
        <b/>
        <color rgb="FF000000"/>
        <sz val="11.0"/>
      </rPr>
      <t>)</t>
    </r>
  </si>
  <si>
    <t>Questions:</t>
  </si>
  <si>
    <t>Yes, based on our percentage data, with the exception of sample D, these calculated and measured results are acceptable. Though our results for sample D are consistent across all methods</t>
  </si>
  <si>
    <t>Technically we could with the proper equipment and a list, or foreknowledge of, all material densities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</si>
</sst>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0000000"/>
    <numFmt numFmtId="165" formatCode="0.0000"/>
    <numFmt numFmtId="166" formatCode="0.000000"/>
    <numFmt numFmtId="167" formatCode="0.000"/>
  </numFmts>
  <fonts count="4">
    <font>
      <sz val="11.0"/>
      <color rgb="FF000000"/>
      <name val="Calibri"/>
    </font>
    <font>
      <b/>
      <sz val="11.0"/>
      <color rgb="FF000000"/>
      <name val="Times New Roman"/>
    </font>
    <font>
      <sz val="11.0"/>
      <color rgb="FF000000"/>
      <name val="Times New Roman"/>
    </font>
    <font/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1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/>
    </xf>
    <xf borderId="3" fillId="0" fontId="3" numFmtId="0" xfId="0" applyBorder="1" applyFont="1"/>
    <xf borderId="0" fillId="0" fontId="2" numFmtId="0" xfId="0" applyAlignment="1" applyFont="1">
      <alignment horizontal="center"/>
    </xf>
    <xf borderId="1" fillId="0" fontId="2" numFmtId="0" xfId="0" applyAlignment="1" applyBorder="1" applyFont="1">
      <alignment horizontal="center"/>
    </xf>
    <xf borderId="1" fillId="0" fontId="2" numFmtId="164" xfId="0" applyAlignment="1" applyBorder="1" applyFont="1" applyNumberFormat="1">
      <alignment horizontal="center"/>
    </xf>
    <xf borderId="1" fillId="0" fontId="2" numFmtId="165" xfId="0" applyAlignment="1" applyBorder="1" applyFont="1" applyNumberFormat="1">
      <alignment horizontal="center"/>
    </xf>
    <xf borderId="1" fillId="0" fontId="2" numFmtId="10" xfId="0" applyAlignment="1" applyBorder="1" applyFont="1" applyNumberFormat="1">
      <alignment horizontal="center"/>
    </xf>
    <xf borderId="2" fillId="0" fontId="2" numFmtId="0" xfId="0" applyAlignment="1" applyBorder="1" applyFont="1">
      <alignment horizontal="center"/>
    </xf>
    <xf borderId="0" fillId="0" fontId="1" numFmtId="0" xfId="0" applyFont="1"/>
    <xf borderId="1" fillId="0" fontId="2" numFmtId="166" xfId="0" applyAlignment="1" applyBorder="1" applyFont="1" applyNumberFormat="1">
      <alignment horizontal="center"/>
    </xf>
    <xf borderId="1" fillId="0" fontId="2" numFmtId="2" xfId="0" applyAlignment="1" applyBorder="1" applyFont="1" applyNumberFormat="1">
      <alignment horizontal="center"/>
    </xf>
    <xf borderId="1" fillId="0" fontId="2" numFmtId="167" xfId="0" applyAlignment="1" applyBorder="1" applyFont="1" applyNumberFormat="1">
      <alignment horizontal="center"/>
    </xf>
    <xf borderId="0" fillId="0" fontId="2" numFmtId="0" xfId="0" applyAlignment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14.29"/>
    <col customWidth="1" min="3" max="3" width="16.71"/>
    <col customWidth="1" min="4" max="4" width="15.43"/>
    <col customWidth="1" min="5" max="5" width="14.57"/>
    <col customWidth="1" min="6" max="6" width="17.43"/>
    <col customWidth="1" min="7" max="7" width="17.57"/>
    <col customWidth="1" min="8" max="8" width="14.29"/>
    <col customWidth="1" min="9" max="14" width="12.57"/>
    <col customWidth="1" min="15" max="26" width="8.71"/>
  </cols>
  <sheetData>
    <row r="1" ht="14.25" customHeight="1">
      <c r="A1" s="1" t="s">
        <v>0</v>
      </c>
      <c r="J1" s="1"/>
      <c r="K1" s="1" t="s">
        <v>1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"/>
      <c r="J2" s="2"/>
      <c r="K2" s="3" t="s">
        <v>9</v>
      </c>
      <c r="L2" s="3" t="s">
        <v>10</v>
      </c>
      <c r="M2" s="4" t="s">
        <v>11</v>
      </c>
      <c r="N2" s="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12</v>
      </c>
      <c r="B3" s="6">
        <v>0.041</v>
      </c>
      <c r="C3" s="7">
        <v>0.018</v>
      </c>
      <c r="D3" s="8">
        <f t="shared" ref="D3:D5" si="1">PI()*(((1/2)*C3)^2)*B3</f>
        <v>0.0000104332292</v>
      </c>
      <c r="E3" s="7">
        <v>0.0801</v>
      </c>
      <c r="F3" s="9">
        <f t="shared" ref="F3:F5" si="2">E3/D3</f>
        <v>7677.392919</v>
      </c>
      <c r="G3" s="7">
        <v>7135.0</v>
      </c>
      <c r="H3" s="10">
        <f t="shared" ref="H3:H5" si="3">(ABS(G3-F3))/G3</f>
        <v>0.07601862912</v>
      </c>
      <c r="I3" s="2"/>
      <c r="J3" s="2"/>
      <c r="K3" s="3" t="s">
        <v>13</v>
      </c>
      <c r="L3" s="7" t="s">
        <v>14</v>
      </c>
      <c r="M3" s="11">
        <v>7135.0</v>
      </c>
      <c r="N3" s="5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15</v>
      </c>
      <c r="B4" s="7">
        <v>0.037</v>
      </c>
      <c r="C4" s="7">
        <v>0.031</v>
      </c>
      <c r="D4" s="8">
        <f t="shared" si="1"/>
        <v>0.0000279264025</v>
      </c>
      <c r="E4" s="7">
        <v>0.0811</v>
      </c>
      <c r="F4" s="9">
        <f t="shared" si="2"/>
        <v>2904.061847</v>
      </c>
      <c r="G4" s="7">
        <v>2712.0</v>
      </c>
      <c r="H4" s="10">
        <f t="shared" si="3"/>
        <v>0.07081926495</v>
      </c>
      <c r="I4" s="2"/>
      <c r="J4" s="2"/>
      <c r="K4" s="3" t="s">
        <v>16</v>
      </c>
      <c r="L4" s="7" t="s">
        <v>17</v>
      </c>
      <c r="M4" s="11">
        <v>2712.0</v>
      </c>
      <c r="N4" s="5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3" t="s">
        <v>18</v>
      </c>
      <c r="B5" s="7">
        <v>0.045</v>
      </c>
      <c r="C5" s="7">
        <v>0.015</v>
      </c>
      <c r="D5" s="8">
        <f t="shared" si="1"/>
        <v>0.000007952156404</v>
      </c>
      <c r="E5" s="7">
        <v>0.0802</v>
      </c>
      <c r="F5" s="9">
        <f t="shared" si="2"/>
        <v>10085.31471</v>
      </c>
      <c r="G5" s="7">
        <v>8940.0</v>
      </c>
      <c r="H5" s="10">
        <f t="shared" si="3"/>
        <v>0.1281112656</v>
      </c>
      <c r="I5" s="2"/>
      <c r="J5" s="2"/>
      <c r="K5" s="3" t="s">
        <v>19</v>
      </c>
      <c r="L5" s="7" t="s">
        <v>20</v>
      </c>
      <c r="M5" s="11">
        <v>7850.0</v>
      </c>
      <c r="N5" s="5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3" t="s">
        <v>21</v>
      </c>
      <c r="L6" s="7" t="s">
        <v>22</v>
      </c>
      <c r="M6" s="11">
        <v>8940.0</v>
      </c>
      <c r="N6" s="5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"/>
      <c r="B7" s="2"/>
      <c r="C7" s="2"/>
      <c r="D7" s="2"/>
      <c r="E7" s="2"/>
      <c r="F7" s="2"/>
      <c r="G7" s="2"/>
      <c r="H7" s="2"/>
      <c r="I7" s="2"/>
      <c r="J7" s="2"/>
      <c r="K7" s="6"/>
      <c r="L7" s="6"/>
      <c r="M7" s="6"/>
      <c r="N7" s="6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12"/>
      <c r="L8" s="12"/>
      <c r="M8" s="12"/>
      <c r="N8" s="1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" t="s">
        <v>23</v>
      </c>
      <c r="J9" s="1"/>
      <c r="K9" s="6"/>
      <c r="L9" s="6" t="s">
        <v>24</v>
      </c>
      <c r="M9" s="6">
        <v>1000.0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3"/>
      <c r="B10" s="3" t="s">
        <v>25</v>
      </c>
      <c r="C10" s="3" t="s">
        <v>26</v>
      </c>
      <c r="D10" s="3" t="s">
        <v>27</v>
      </c>
      <c r="E10" s="3" t="s">
        <v>28</v>
      </c>
      <c r="F10" s="3" t="s">
        <v>5</v>
      </c>
      <c r="G10" s="3" t="s">
        <v>29</v>
      </c>
      <c r="H10" s="3" t="s">
        <v>30</v>
      </c>
      <c r="I10" s="3" t="s">
        <v>8</v>
      </c>
      <c r="J10" s="1"/>
      <c r="K10" s="1"/>
      <c r="L10" s="6"/>
      <c r="M10" s="6"/>
      <c r="N10" s="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3" t="s">
        <v>12</v>
      </c>
      <c r="B11" s="7">
        <v>130.0</v>
      </c>
      <c r="C11" s="7">
        <v>142.0</v>
      </c>
      <c r="D11" s="7">
        <f t="shared" ref="D11:D13" si="4">C11-B11</f>
        <v>12</v>
      </c>
      <c r="E11" s="13">
        <f t="shared" ref="E11:E13" si="5">(D11*0.000001)</f>
        <v>0.000012</v>
      </c>
      <c r="F11" s="7">
        <v>0.0801</v>
      </c>
      <c r="G11" s="14">
        <f t="shared" ref="G11:G13" si="6">F11/E11</f>
        <v>6675</v>
      </c>
      <c r="H11" s="7">
        <v>7135.0</v>
      </c>
      <c r="I11" s="10">
        <f t="shared" ref="I11:I13" si="7">(ABS(H11-G11))/H11</f>
        <v>0.06447091801</v>
      </c>
      <c r="J11" s="12"/>
      <c r="K11" s="1"/>
      <c r="L11" s="6"/>
      <c r="M11" s="6"/>
      <c r="N11" s="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3" t="s">
        <v>15</v>
      </c>
      <c r="B12" s="7">
        <v>130.0</v>
      </c>
      <c r="C12" s="7">
        <v>160.0</v>
      </c>
      <c r="D12" s="7">
        <f t="shared" si="4"/>
        <v>30</v>
      </c>
      <c r="E12" s="13">
        <f t="shared" si="5"/>
        <v>0.00003</v>
      </c>
      <c r="F12" s="7">
        <v>0.0811</v>
      </c>
      <c r="G12" s="14">
        <f t="shared" si="6"/>
        <v>2703.333333</v>
      </c>
      <c r="H12" s="7">
        <v>2712.0</v>
      </c>
      <c r="I12" s="10">
        <f t="shared" si="7"/>
        <v>0.00319567355</v>
      </c>
      <c r="J12" s="12"/>
      <c r="K12" s="1"/>
      <c r="L12" s="6"/>
      <c r="M12" s="6"/>
      <c r="N12" s="6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3" t="s">
        <v>18</v>
      </c>
      <c r="B13" s="7">
        <v>130.0</v>
      </c>
      <c r="C13" s="7">
        <v>138.0</v>
      </c>
      <c r="D13" s="7">
        <f t="shared" si="4"/>
        <v>8</v>
      </c>
      <c r="E13" s="13">
        <f t="shared" si="5"/>
        <v>0.000008</v>
      </c>
      <c r="F13" s="7">
        <v>0.0802</v>
      </c>
      <c r="G13" s="14">
        <f t="shared" si="6"/>
        <v>10025</v>
      </c>
      <c r="H13" s="7">
        <v>8940.0</v>
      </c>
      <c r="I13" s="10">
        <f t="shared" si="7"/>
        <v>0.1213646532</v>
      </c>
      <c r="J13" s="12"/>
      <c r="K13" s="1"/>
      <c r="L13" s="6"/>
      <c r="M13" s="6"/>
      <c r="N13" s="6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" t="s">
        <v>31</v>
      </c>
      <c r="J16" s="1"/>
      <c r="K16" s="1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3"/>
      <c r="B17" s="3" t="s">
        <v>5</v>
      </c>
      <c r="C17" s="3" t="s">
        <v>32</v>
      </c>
      <c r="D17" s="3" t="s">
        <v>33</v>
      </c>
      <c r="E17" s="3" t="s">
        <v>34</v>
      </c>
      <c r="F17" s="3" t="s">
        <v>8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3" t="s">
        <v>12</v>
      </c>
      <c r="B18" s="7">
        <v>0.0801</v>
      </c>
      <c r="C18" s="7">
        <v>0.0686</v>
      </c>
      <c r="D18" s="15">
        <f t="shared" ref="D18:D20" si="8">1000*(B18/(B18-C18))</f>
        <v>6965.217391</v>
      </c>
      <c r="E18" s="7">
        <v>7135.0</v>
      </c>
      <c r="F18" s="10">
        <f t="shared" ref="F18:F20" si="9">(ABS(E18-D18))/E18</f>
        <v>0.02379574053</v>
      </c>
      <c r="G18" s="6"/>
      <c r="H18" s="6"/>
      <c r="I18" s="2"/>
      <c r="J18" s="2"/>
      <c r="K18" s="1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3" t="s">
        <v>15</v>
      </c>
      <c r="B19" s="7">
        <v>0.0811</v>
      </c>
      <c r="C19" s="6">
        <v>0.0507</v>
      </c>
      <c r="D19" s="15">
        <f t="shared" si="8"/>
        <v>2667.763158</v>
      </c>
      <c r="E19" s="7">
        <v>2712.0</v>
      </c>
      <c r="F19" s="10">
        <f t="shared" si="9"/>
        <v>0.01631151995</v>
      </c>
      <c r="G19" s="6"/>
      <c r="H19" s="6"/>
      <c r="I19" s="2"/>
      <c r="J19" s="2"/>
      <c r="K19" s="1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3" t="s">
        <v>18</v>
      </c>
      <c r="B20" s="7">
        <v>0.0802</v>
      </c>
      <c r="C20" s="7">
        <v>0.07</v>
      </c>
      <c r="D20" s="15">
        <f t="shared" si="8"/>
        <v>7862.745098</v>
      </c>
      <c r="E20" s="7">
        <v>8940.0</v>
      </c>
      <c r="F20" s="10">
        <f t="shared" si="9"/>
        <v>0.1204983112</v>
      </c>
      <c r="G20" s="6"/>
      <c r="H20" s="6"/>
      <c r="I20" s="2"/>
      <c r="J20" s="2"/>
      <c r="K20" s="1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 t="s">
        <v>35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0" customHeight="1">
      <c r="A24" s="2"/>
      <c r="B24" s="2">
        <v>1.0</v>
      </c>
      <c r="C24" s="16" t="s">
        <v>36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>
        <v>2.0</v>
      </c>
      <c r="C27" s="16" t="s">
        <v>37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16:I16"/>
    <mergeCell ref="C27:G28"/>
    <mergeCell ref="C24:G26"/>
    <mergeCell ref="M5:N5"/>
    <mergeCell ref="M6:N6"/>
    <mergeCell ref="A9:I9"/>
    <mergeCell ref="A1:I1"/>
    <mergeCell ref="K1:N1"/>
    <mergeCell ref="M2:N2"/>
    <mergeCell ref="M3:N3"/>
    <mergeCell ref="M4:N4"/>
    <mergeCell ref="M9:N9"/>
  </mergeCells>
  <printOptions/>
  <pageMargins bottom="0.75" footer="0.0" header="0.0" left="0.7" right="0.7" top="0.75"/>
  <pageSetup orientation="portrait"/>
  <drawing r:id="rId1"/>
</worksheet>
</file>